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 U W\Downloads\"/>
    </mc:Choice>
  </mc:AlternateContent>
  <xr:revisionPtr revIDLastSave="0" documentId="13_ncr:1_{238DB7F0-8660-4ED2-BCDE-47362D92EAA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zał. 1a - mięso" sheetId="11" r:id="rId1"/>
  </sheets>
  <definedNames>
    <definedName name="_xlnm.Print_Area" localSheetId="0">'zał. 1a - mięso'!$A$1:$M$62</definedName>
  </definedNames>
  <calcPr calcId="191029"/>
</workbook>
</file>

<file path=xl/calcChain.xml><?xml version="1.0" encoding="utf-8"?>
<calcChain xmlns="http://schemas.openxmlformats.org/spreadsheetml/2006/main">
  <c r="K17" i="11" l="1"/>
  <c r="K15" i="11"/>
  <c r="K11" i="11"/>
  <c r="K12" i="11"/>
  <c r="K38" i="11"/>
  <c r="F38" i="11"/>
  <c r="I38" i="11" s="1"/>
  <c r="K37" i="11"/>
  <c r="F37" i="11"/>
  <c r="L37" i="11" s="1"/>
  <c r="K35" i="11"/>
  <c r="F35" i="11"/>
  <c r="I35" i="11" s="1"/>
  <c r="K33" i="11"/>
  <c r="F33" i="11"/>
  <c r="L33" i="11" s="1"/>
  <c r="K30" i="11"/>
  <c r="F30" i="11"/>
  <c r="I30" i="11" s="1"/>
  <c r="K26" i="11"/>
  <c r="F26" i="11"/>
  <c r="I26" i="11" s="1"/>
  <c r="K25" i="11"/>
  <c r="F25" i="11"/>
  <c r="I25" i="11" s="1"/>
  <c r="K24" i="11"/>
  <c r="K23" i="11"/>
  <c r="F24" i="11"/>
  <c r="I24" i="11" s="1"/>
  <c r="F17" i="11"/>
  <c r="L17" i="11" s="1"/>
  <c r="F15" i="11"/>
  <c r="L15" i="11" s="1"/>
  <c r="F12" i="11"/>
  <c r="I12" i="11" s="1"/>
  <c r="F11" i="11"/>
  <c r="I11" i="11" s="1"/>
  <c r="K9" i="11"/>
  <c r="F9" i="11"/>
  <c r="I9" i="11" s="1"/>
  <c r="K40" i="11"/>
  <c r="L38" i="11" l="1"/>
  <c r="I17" i="11"/>
  <c r="I15" i="11"/>
  <c r="L12" i="11"/>
  <c r="L11" i="11"/>
  <c r="L35" i="11"/>
  <c r="I37" i="11"/>
  <c r="I33" i="11"/>
  <c r="L26" i="11"/>
  <c r="L30" i="11"/>
  <c r="L24" i="11"/>
  <c r="L25" i="11"/>
  <c r="L9" i="11"/>
  <c r="K42" i="11"/>
  <c r="F42" i="11"/>
  <c r="I42" i="11" s="1"/>
  <c r="K41" i="11"/>
  <c r="F41" i="11"/>
  <c r="I41" i="11" s="1"/>
  <c r="F40" i="11"/>
  <c r="K39" i="11"/>
  <c r="F39" i="11"/>
  <c r="L39" i="11" s="1"/>
  <c r="K36" i="11"/>
  <c r="F36" i="11"/>
  <c r="L36" i="11" s="1"/>
  <c r="K34" i="11"/>
  <c r="F34" i="11"/>
  <c r="L34" i="11" s="1"/>
  <c r="K32" i="11"/>
  <c r="F32" i="11"/>
  <c r="L32" i="11" s="1"/>
  <c r="K31" i="11"/>
  <c r="F31" i="11"/>
  <c r="L31" i="11" s="1"/>
  <c r="K29" i="11"/>
  <c r="F29" i="11"/>
  <c r="I29" i="11" s="1"/>
  <c r="K28" i="11"/>
  <c r="F28" i="11"/>
  <c r="I28" i="11" s="1"/>
  <c r="K27" i="11"/>
  <c r="F27" i="11"/>
  <c r="I27" i="11" s="1"/>
  <c r="F23" i="11"/>
  <c r="K22" i="11"/>
  <c r="F22" i="11"/>
  <c r="L22" i="11" s="1"/>
  <c r="K21" i="11"/>
  <c r="F21" i="11"/>
  <c r="L21" i="11" s="1"/>
  <c r="K20" i="11"/>
  <c r="F20" i="11"/>
  <c r="L20" i="11" s="1"/>
  <c r="K19" i="11"/>
  <c r="F19" i="11"/>
  <c r="L19" i="11" s="1"/>
  <c r="K18" i="11"/>
  <c r="F18" i="11"/>
  <c r="L18" i="11" s="1"/>
  <c r="K16" i="11"/>
  <c r="F16" i="11"/>
  <c r="L16" i="11" s="1"/>
  <c r="K14" i="11"/>
  <c r="F14" i="11"/>
  <c r="L14" i="11" s="1"/>
  <c r="K13" i="11"/>
  <c r="F13" i="11"/>
  <c r="L13" i="11" s="1"/>
  <c r="K10" i="11"/>
  <c r="F10" i="11"/>
  <c r="L10" i="11" s="1"/>
  <c r="L23" i="11" l="1"/>
  <c r="I23" i="11"/>
  <c r="L40" i="11"/>
  <c r="I40" i="11"/>
  <c r="L27" i="11"/>
  <c r="I31" i="11"/>
  <c r="I32" i="11"/>
  <c r="I34" i="11"/>
  <c r="I36" i="11"/>
  <c r="I39" i="11"/>
  <c r="L29" i="11"/>
  <c r="L28" i="11"/>
  <c r="I10" i="11"/>
  <c r="I13" i="11"/>
  <c r="I14" i="11"/>
  <c r="I16" i="11"/>
  <c r="I18" i="11"/>
  <c r="I19" i="11"/>
  <c r="I20" i="11"/>
  <c r="I21" i="11"/>
  <c r="I22" i="11"/>
  <c r="L41" i="11"/>
  <c r="L42" i="11"/>
  <c r="L43" i="11" l="1"/>
  <c r="I43" i="11"/>
</calcChain>
</file>

<file path=xl/sharedStrings.xml><?xml version="1.0" encoding="utf-8"?>
<sst xmlns="http://schemas.openxmlformats.org/spreadsheetml/2006/main" count="94" uniqueCount="63">
  <si>
    <t>Nazwa produktu</t>
  </si>
  <si>
    <t>………………………………………………</t>
  </si>
  <si>
    <t>Podpis i pieczęć wykonawcy</t>
  </si>
  <si>
    <t>SUMA</t>
  </si>
  <si>
    <t>kg</t>
  </si>
  <si>
    <t>Indyk udziec mięso świeże, surowe b/k i bez skóry</t>
  </si>
  <si>
    <t>Szynka zrazowa wieprzowa mięso surowe, świeże</t>
  </si>
  <si>
    <t>Kurczak pierś filet bez skóry kl.I mięso świeże, surowe</t>
  </si>
  <si>
    <t>Indyk pierś filet bez skóry (mięso świeże, surowe) kl.I</t>
  </si>
  <si>
    <t>MIĘSO I PRODUKTY MIĘSNE</t>
  </si>
  <si>
    <t xml:space="preserve">FORMULARZ ASORTYMENTOWO - CENOWY  </t>
  </si>
  <si>
    <t>Lp.</t>
  </si>
  <si>
    <t>Publiczne Przedszkole nr1</t>
  </si>
  <si>
    <t>Publiczne Przedszkole nr2</t>
  </si>
  <si>
    <t>jednostka miary</t>
  </si>
  <si>
    <t>cena jednostkowa netto</t>
  </si>
  <si>
    <t>stawka VAT</t>
  </si>
  <si>
    <t>cena jednostkowa brutto</t>
  </si>
  <si>
    <t>Wartość brutto (iloczyn kolumny 9x14)</t>
  </si>
  <si>
    <t>Cielęcina udziec b/k (mięso świeże, surowe) kl. I</t>
  </si>
  <si>
    <t>Wołowina polędwica mięso świeże, surowe, b/k</t>
  </si>
  <si>
    <t>Mięso czerwone</t>
  </si>
  <si>
    <t>Świeże, bez krwawych wylewów, bez obcyh zapachów, barwa naturalna i charakterystyczna dla danego gatunku mięsa</t>
  </si>
  <si>
    <t xml:space="preserve">Drób </t>
  </si>
  <si>
    <t>Elementy - mięśnie piersiowe kurczaka pozbawione skóry, kości, ścięgien, dopuszcza się niewielkie rozerwania oraz nacięcia mięśni powstałe podczas oddzielenia skóry od mięsa, barwa naturalna, bez krwawych wylewów.</t>
  </si>
  <si>
    <t>Niedopuszczalny obcy zapach, mogący świadczyć o zachodzących procesach rozkładu mięsa przez mikroorganizmy</t>
  </si>
  <si>
    <t>Wędliny</t>
  </si>
  <si>
    <t>Powierzchnia przekroju wędlin lekko wilgotna. Smak charakterystyczny dla danego gatunku. Niedopuszczalny smak i zapach obcy mogący świadczyć o nieświeżości.</t>
  </si>
  <si>
    <t>Antrykot wołowy bez kości, mięso świeże, surowe kl. I</t>
  </si>
  <si>
    <t>Karkówka wieprzowa b/k (mięso świeże, surowe) kl.I</t>
  </si>
  <si>
    <t>Filet z piersi kurczaka b/s, mięso świeże, surowe, kl.I</t>
  </si>
  <si>
    <t>Frankfurterki z szynki parzone, opakowanie 270g, min. 80% mięsa wieprzowego</t>
  </si>
  <si>
    <t xml:space="preserve">Kiełbasa krakowska sucha wieprzowa extra, op. 100g, plastry, mięso wieprzowe 91% </t>
  </si>
  <si>
    <t>op</t>
  </si>
  <si>
    <t>Kiełbasa żywiecka, produkt bezglutenowy, op.90 g. plsatry, zawartość mięsa 91%</t>
  </si>
  <si>
    <t>Kurczak pałka mięso świeże, surowe kl.I</t>
  </si>
  <si>
    <t>Schab extra b/k i tłuszczu mięso świeże, surowe kl.I</t>
  </si>
  <si>
    <t>Polędwica wieprzowa surowa mięso świeże surowe</t>
  </si>
  <si>
    <t>Pierś z indyka pieczona op.100g plastry</t>
  </si>
  <si>
    <t>Podudzie z indyka kl.I mięso świeże surowe b/k, b/s, kl.I</t>
  </si>
  <si>
    <t>Polędwica sopocka produkt bezglutenowy, op.100g plastyry min. 80% mięsa wieprzowego</t>
  </si>
  <si>
    <t>Szynka pieczona op. 90g plastry</t>
  </si>
  <si>
    <t xml:space="preserve">Szynka wędzona op. 100g plastry </t>
  </si>
  <si>
    <t>Szynka wieprzowa, mięso świeże surowe, b/k kl.I</t>
  </si>
  <si>
    <t>Załącznik nr 1a do SWZ CUW.261.04.2025.ES</t>
  </si>
  <si>
    <t>CZĘŚĆ III</t>
  </si>
  <si>
    <t>Miejska Stołówka</t>
  </si>
  <si>
    <t>wartość netto        (iloczyn kolumny 9x11)</t>
  </si>
  <si>
    <t>Razem:</t>
  </si>
  <si>
    <r>
      <t xml:space="preserve">Kiełbasa  biała surowa zawartość mięsa min. 85%, średnio rozdrobniona, przyprawy naturalne, jelito wieprzowe jadalne, </t>
    </r>
    <r>
      <rPr>
        <sz val="11.5"/>
        <color rgb="FFFF0000"/>
        <rFont val="Calibri"/>
        <family val="2"/>
        <charset val="238"/>
      </rPr>
      <t>bez zawartości E249, E250, E251, E252, E621, E622, E631</t>
    </r>
  </si>
  <si>
    <r>
      <t xml:space="preserve">Kiełbasa krakowska sucha 100g produktu wyprodukowano z 143 g mięsa wieprzowego z dod. Wołowiny, wyrób grubo rozdrobniony, suszony, wędzony, </t>
    </r>
    <r>
      <rPr>
        <sz val="11.5"/>
        <color rgb="FFFF0000"/>
        <rFont val="Calibri"/>
        <family val="2"/>
        <charset val="238"/>
      </rPr>
      <t>bez MOM,  nie może zawierać E249, E250, E251  E252, E621, E622, E631</t>
    </r>
  </si>
  <si>
    <r>
      <t xml:space="preserve">Kiełbasa wiejska wędzona min. 80% mięsa wieprzowego, średnio rozdrobniona,  </t>
    </r>
    <r>
      <rPr>
        <sz val="11.5"/>
        <color rgb="FFFF0000"/>
        <rFont val="Calibri"/>
        <family val="2"/>
        <charset val="238"/>
      </rPr>
      <t>bez MOM</t>
    </r>
  </si>
  <si>
    <r>
      <t xml:space="preserve">Kiełbasa śląska cienka parzona wędzona, średni rozdrobniona, skład: 77% mięsa wieprzowego, waga jednej szt. ok 40g , </t>
    </r>
    <r>
      <rPr>
        <sz val="11.5"/>
        <color rgb="FFFF0000"/>
        <rFont val="Calibri"/>
        <family val="2"/>
        <charset val="238"/>
      </rPr>
      <t xml:space="preserve"> bez MOM</t>
    </r>
  </si>
  <si>
    <r>
      <t xml:space="preserve">Kiełbasa szynkowa zawartość mięsa wieprzowego min. 85%,  </t>
    </r>
    <r>
      <rPr>
        <sz val="11.5"/>
        <color rgb="FFFF0000"/>
        <rFont val="Calibri"/>
        <family val="2"/>
        <charset val="238"/>
      </rPr>
      <t>bez MOM nie może zawierać E249, E250, E251  E252, E621, E622, E631</t>
    </r>
  </si>
  <si>
    <r>
      <t xml:space="preserve">Kiełbasa szynkowa zawartość mięsa wieprzowego min. 90%,  bez MOM i bez mięsa drobiowego </t>
    </r>
    <r>
      <rPr>
        <sz val="11.5"/>
        <color rgb="FFFF0000"/>
        <rFont val="Calibri"/>
        <family val="2"/>
        <charset val="238"/>
      </rPr>
      <t>nie może zawierać E249, E250,  E251 E252, E621, E622, E631</t>
    </r>
  </si>
  <si>
    <r>
      <t>Kiełbasa podwawelska wędzona, minimum 85% mięsa wieprzowego średnio rozdrobniony</t>
    </r>
    <r>
      <rPr>
        <sz val="11.5"/>
        <color rgb="FFFF0000"/>
        <rFont val="Calibri"/>
        <family val="2"/>
        <charset val="238"/>
      </rPr>
      <t xml:space="preserve"> bez MOM,  bez dodatku drobiu</t>
    </r>
  </si>
  <si>
    <r>
      <t>Kiełbasa sucha żywiecka z szynki 143g mięsa w 100g produktu op. 80g., plastry,</t>
    </r>
    <r>
      <rPr>
        <sz val="11.5"/>
        <color rgb="FFFF0000"/>
        <rFont val="Calibri"/>
        <family val="2"/>
        <charset val="238"/>
      </rPr>
      <t xml:space="preserve"> nie może zawierać E249, E250, E251 E252, E621, E622, E631</t>
    </r>
  </si>
  <si>
    <r>
      <t>Kurczak świeży kl. I mięso świeże, surowe,</t>
    </r>
    <r>
      <rPr>
        <sz val="11.5"/>
        <color rgb="FFFF0000"/>
        <rFont val="Calibri"/>
        <family val="2"/>
        <charset val="238"/>
      </rPr>
      <t xml:space="preserve"> bez GMO,  bez antybiotyków</t>
    </r>
  </si>
  <si>
    <r>
      <t xml:space="preserve">Polędwica wędzona 100g produktu wyprodukowano ze 120 g mięsa surowego </t>
    </r>
    <r>
      <rPr>
        <sz val="11.5"/>
        <color rgb="FFFF0000"/>
        <rFont val="Calibri"/>
        <family val="2"/>
        <charset val="238"/>
      </rPr>
      <t>nie może zawierać E249, E250, E251, E252, E621, E622, E631</t>
    </r>
  </si>
  <si>
    <r>
      <t xml:space="preserve">Szynka wędzona chuda 100g produktu wyprodukowano ze 120 g mięsa wieprzowego surowego </t>
    </r>
    <r>
      <rPr>
        <sz val="11.5"/>
        <color rgb="FFFF0000"/>
        <rFont val="Calibri"/>
        <family val="2"/>
        <charset val="238"/>
      </rPr>
      <t>nie może zawierać E249, E250,  E 251, E252, E621, E622, E631</t>
    </r>
  </si>
  <si>
    <r>
      <t>Parówki z szynki 100% skład: 100g mięsa z szynki na 100g produktu, sól, przyprawy,</t>
    </r>
    <r>
      <rPr>
        <sz val="11.5"/>
        <color rgb="FFFF0000"/>
        <rFont val="Calibri"/>
        <family val="2"/>
        <charset val="238"/>
      </rPr>
      <t xml:space="preserve"> bez dodatku fosforanów, glutaminianu sodu i bez barwników</t>
    </r>
  </si>
  <si>
    <r>
      <t>Kiełbasa  biała surowa dojrzewająca skład mięso wieprzowe 100%, czosnek, kultury startowe bakterii, naturalna osłonka wieprzowa, pieprz czarny, przyprawy naturalne, sól,</t>
    </r>
    <r>
      <rPr>
        <sz val="11.5"/>
        <color rgb="FFFF0000"/>
        <rFont val="Calibri"/>
        <family val="2"/>
        <charset val="238"/>
      </rPr>
      <t xml:space="preserve">          nie może zawierać E249, E250,  E252, E621, E622, E631</t>
    </r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</si>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</sst>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\ &quot;zł&quot;"/>
  </numFmts>
  <fonts count="2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sz val="11.5"/>
      <color rgb="FF000000"/>
      <name val="Calibri"/>
      <family val="2"/>
      <charset val="238"/>
    </font>
    <font>
      <sz val="11.5"/>
      <color rgb="FFFF0000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8"/>
      </patternFill>
    </fill>
    <fill>
      <patternFill patternType="solid">
        <fgColor rgb="FFFFFFFF"/>
        <bgColor rgb="FFFFFFCC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 applyBorder="0" applyProtection="0"/>
    <xf numFmtId="164" fontId="3" fillId="0" borderId="0"/>
    <xf numFmtId="0" fontId="3" fillId="0" borderId="0" applyNumberFormat="0" applyBorder="0" applyProtection="0"/>
    <xf numFmtId="164" fontId="3" fillId="0" borderId="0"/>
    <xf numFmtId="0" fontId="1" fillId="0" borderId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9" fontId="3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9" fontId="0" fillId="0" borderId="0" xfId="0" applyNumberFormat="1" applyAlignment="1">
      <alignment horizontal="center" vertical="center"/>
    </xf>
    <xf numFmtId="0" fontId="2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 applyAlignment="1">
      <alignment vertical="center"/>
    </xf>
    <xf numFmtId="165" fontId="9" fillId="0" borderId="0" xfId="0" applyNumberFormat="1" applyFont="1" applyAlignment="1">
      <alignment vertical="center"/>
    </xf>
    <xf numFmtId="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2" borderId="2" xfId="3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19" fillId="2" borderId="0" xfId="3" applyFont="1" applyFill="1" applyBorder="1" applyAlignment="1" applyProtection="1">
      <alignment horizontal="center" vertical="center"/>
    </xf>
    <xf numFmtId="0" fontId="19" fillId="2" borderId="1" xfId="3" applyFont="1" applyFill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7" fillId="3" borderId="1" xfId="9" applyNumberFormat="1" applyFont="1" applyFill="1" applyBorder="1" applyAlignment="1">
      <alignment vertical="center"/>
    </xf>
    <xf numFmtId="9" fontId="0" fillId="0" borderId="1" xfId="1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10" borderId="1" xfId="7" applyFont="1" applyFill="1" applyBorder="1" applyAlignment="1">
      <alignment horizontal="center" vertical="center"/>
    </xf>
    <xf numFmtId="0" fontId="20" fillId="10" borderId="1" xfId="7" applyFont="1" applyFill="1" applyBorder="1" applyAlignment="1">
      <alignment horizontal="center" vertical="center"/>
    </xf>
    <xf numFmtId="0" fontId="16" fillId="10" borderId="1" xfId="6" applyNumberFormat="1" applyFont="1" applyFill="1" applyBorder="1" applyAlignment="1">
      <alignment horizontal="center" vertical="center"/>
    </xf>
    <xf numFmtId="165" fontId="8" fillId="10" borderId="1" xfId="6" applyNumberFormat="1" applyFont="1" applyFill="1" applyBorder="1" applyAlignment="1">
      <alignment horizontal="right" vertical="center"/>
    </xf>
    <xf numFmtId="165" fontId="8" fillId="10" borderId="1" xfId="6" applyNumberFormat="1" applyFont="1" applyFill="1" applyBorder="1" applyAlignment="1">
      <alignment vertical="center"/>
    </xf>
    <xf numFmtId="0" fontId="16" fillId="10" borderId="1" xfId="8" applyNumberFormat="1" applyFont="1" applyFill="1" applyBorder="1" applyAlignment="1">
      <alignment horizontal="center" vertical="center"/>
    </xf>
    <xf numFmtId="165" fontId="8" fillId="10" borderId="1" xfId="8" applyNumberFormat="1" applyFont="1" applyFill="1" applyBorder="1" applyAlignment="1">
      <alignment horizontal="right" vertical="center"/>
    </xf>
    <xf numFmtId="165" fontId="8" fillId="10" borderId="1" xfId="8" applyNumberFormat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2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23" fillId="9" borderId="1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7" fillId="0" borderId="1" xfId="9" applyNumberFormat="1" applyFont="1" applyFill="1" applyBorder="1" applyAlignment="1">
      <alignment horizontal="center" vertical="center"/>
    </xf>
    <xf numFmtId="165" fontId="7" fillId="0" borderId="1" xfId="9" applyNumberFormat="1" applyFont="1" applyFill="1" applyBorder="1" applyAlignment="1">
      <alignment horizontal="right" vertical="center"/>
    </xf>
    <xf numFmtId="165" fontId="7" fillId="0" borderId="1" xfId="9" applyNumberFormat="1" applyFont="1" applyFill="1" applyBorder="1" applyAlignment="1">
      <alignment vertical="center"/>
    </xf>
    <xf numFmtId="165" fontId="8" fillId="0" borderId="1" xfId="8" applyNumberFormat="1" applyFont="1" applyFill="1" applyBorder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6" fillId="0" borderId="0" xfId="0" applyFont="1"/>
    <xf numFmtId="0" fontId="14" fillId="10" borderId="1" xfId="7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10" borderId="1" xfId="6" applyFont="1" applyFill="1" applyBorder="1" applyAlignment="1" applyProtection="1">
      <alignment horizontal="center" vertical="center" wrapText="1"/>
    </xf>
    <xf numFmtId="9" fontId="14" fillId="0" borderId="1" xfId="10" applyFont="1" applyBorder="1" applyAlignment="1" applyProtection="1">
      <alignment horizontal="center" vertical="center" wrapText="1"/>
      <protection locked="0"/>
    </xf>
    <xf numFmtId="0" fontId="26" fillId="0" borderId="1" xfId="9" applyFont="1" applyFill="1" applyBorder="1" applyAlignment="1" applyProtection="1">
      <alignment horizontal="center" vertical="center" wrapText="1"/>
    </xf>
    <xf numFmtId="0" fontId="26" fillId="10" borderId="1" xfId="8" applyFont="1" applyFill="1" applyBorder="1" applyAlignment="1" applyProtection="1">
      <alignment horizontal="center" vertical="center" wrapText="1"/>
    </xf>
    <xf numFmtId="0" fontId="2" fillId="2" borderId="2" xfId="3" applyFont="1" applyFill="1" applyBorder="1" applyAlignment="1" applyProtection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" fillId="1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Border="1" applyAlignment="1" applyProtection="1">
      <alignment horizontal="center" vertical="center"/>
      <protection locked="0"/>
    </xf>
    <xf numFmtId="0" fontId="19" fillId="2" borderId="2" xfId="3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</cellXfs>
  <cellStyles count="11">
    <cellStyle name="Akcent 2" xfId="7" builtinId="33"/>
    <cellStyle name="Akcent 5" xfId="9" builtinId="45"/>
    <cellStyle name="Akcent 6" xfId="8" builtinId="49"/>
    <cellStyle name="Excel Built-in Normal" xfId="2" xr:uid="{00000000-0005-0000-0000-000003000000}"/>
    <cellStyle name="Excel Built-in Normal 1" xfId="3" xr:uid="{00000000-0005-0000-0000-000004000000}"/>
    <cellStyle name="Excel Built-in Normal 2" xfId="4" xr:uid="{00000000-0005-0000-0000-000005000000}"/>
    <cellStyle name="Neutralny" xfId="6" builtinId="28"/>
    <cellStyle name="Normalny" xfId="0" builtinId="0"/>
    <cellStyle name="Normalny 2" xfId="5" xr:uid="{00000000-0005-0000-0000-000008000000}"/>
    <cellStyle name="Procentowy" xfId="10" builtinId="5"/>
    <cellStyle name="Tekst objaśnienia" xfId="1" builtinId="53" customBuiltin="1"/>
  </cellStyles>
  <dxfs count="0"/>
  <tableStyles count="0" defaultTableStyle="TableStyleMedium2" defaultPivotStyle="PivotStyleLight16"/>
  <colors>
    <mruColors>
      <color rgb="FFFFFFCC"/>
      <color rgb="FFCCFFCC"/>
      <color rgb="FFFFCC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="85" zoomScaleNormal="85" zoomScaleSheetLayoutView="85" workbookViewId="0">
      <selection activeCell="B7" sqref="B7"/>
    </sheetView>
  </sheetViews>
  <sheetFormatPr defaultRowHeight="15" x14ac:dyDescent="0.25"/>
  <cols>
    <col min="1" max="1" width="4.42578125" style="12" customWidth="1"/>
    <col min="2" max="2" width="26.5703125" style="1" customWidth="1"/>
    <col min="3" max="3" width="8.42578125" style="1" customWidth="1"/>
    <col min="4" max="4" width="11.28515625" style="1" customWidth="1"/>
    <col min="5" max="5" width="9.28515625" style="1" customWidth="1"/>
    <col min="6" max="6" width="9" style="12" customWidth="1"/>
    <col min="7" max="7" width="8.140625" style="30" customWidth="1"/>
    <col min="8" max="8" width="11.7109375" style="3" customWidth="1"/>
    <col min="9" max="9" width="15.42578125" style="4" customWidth="1"/>
    <col min="10" max="10" width="7.85546875" style="3" customWidth="1"/>
    <col min="11" max="11" width="11.7109375" style="3" customWidth="1"/>
    <col min="12" max="12" width="16.28515625" style="1" customWidth="1"/>
    <col min="13" max="13" width="1.7109375" style="1" customWidth="1"/>
    <col min="14" max="16384" width="9.140625" style="1"/>
  </cols>
  <sheetData>
    <row r="1" spans="1:20" s="8" customFormat="1" x14ac:dyDescent="0.25">
      <c r="A1" s="11"/>
      <c r="F1" s="11"/>
      <c r="G1" s="29"/>
      <c r="H1" s="9"/>
      <c r="I1" s="10"/>
      <c r="J1" s="9"/>
      <c r="K1" s="72"/>
      <c r="L1" s="72"/>
    </row>
    <row r="2" spans="1:20" s="8" customFormat="1" x14ac:dyDescent="0.25">
      <c r="A2" s="11"/>
      <c r="F2" s="11"/>
      <c r="G2" s="29"/>
      <c r="H2" s="9"/>
      <c r="I2" s="73" t="s">
        <v>44</v>
      </c>
      <c r="J2" s="74"/>
      <c r="K2" s="74"/>
    </row>
    <row r="3" spans="1:20" s="8" customFormat="1" ht="30.75" customHeight="1" x14ac:dyDescent="0.25">
      <c r="A3" s="75" t="s">
        <v>10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20" s="8" customFormat="1" ht="22.5" customHeight="1" x14ac:dyDescent="0.25">
      <c r="A4" s="75" t="s">
        <v>9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0" s="8" customFormat="1" ht="22.5" customHeight="1" x14ac:dyDescent="0.25">
      <c r="A5" s="75" t="s">
        <v>45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0" x14ac:dyDescent="0.25">
      <c r="B6" s="5"/>
      <c r="C6"/>
      <c r="D6"/>
      <c r="E6"/>
      <c r="F6" s="7"/>
      <c r="H6" s="6"/>
      <c r="I6"/>
      <c r="J6" s="6"/>
      <c r="K6" s="6"/>
      <c r="L6"/>
      <c r="M6"/>
      <c r="N6"/>
      <c r="O6"/>
      <c r="P6"/>
      <c r="Q6"/>
      <c r="R6"/>
      <c r="S6"/>
      <c r="T6"/>
    </row>
    <row r="7" spans="1:20" s="2" customFormat="1" ht="59.25" customHeight="1" x14ac:dyDescent="0.2">
      <c r="A7" s="14" t="s">
        <v>11</v>
      </c>
      <c r="B7" s="93" t="s">
        <v>0</v>
      </c>
      <c r="C7" s="15" t="s">
        <v>46</v>
      </c>
      <c r="D7" s="15" t="s">
        <v>12</v>
      </c>
      <c r="E7" s="16" t="s">
        <v>13</v>
      </c>
      <c r="F7" s="58" t="s">
        <v>3</v>
      </c>
      <c r="G7" s="16" t="s">
        <v>14</v>
      </c>
      <c r="H7" s="59" t="s">
        <v>15</v>
      </c>
      <c r="I7" s="60" t="s">
        <v>47</v>
      </c>
      <c r="J7" s="61" t="s">
        <v>16</v>
      </c>
      <c r="K7" s="62" t="s">
        <v>17</v>
      </c>
      <c r="L7" s="63" t="s">
        <v>18</v>
      </c>
      <c r="M7" s="56"/>
      <c r="N7" s="57"/>
      <c r="O7" s="57"/>
      <c r="P7" s="57"/>
      <c r="Q7" s="57"/>
      <c r="R7" s="57"/>
      <c r="S7" s="57"/>
      <c r="T7" s="57"/>
    </row>
    <row r="8" spans="1:20" s="34" customFormat="1" ht="15.75" customHeight="1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35">
        <v>6</v>
      </c>
      <c r="G8" s="17">
        <v>7</v>
      </c>
      <c r="H8" s="17">
        <v>8</v>
      </c>
      <c r="I8" s="37">
        <v>9</v>
      </c>
      <c r="J8" s="17">
        <v>10</v>
      </c>
      <c r="K8" s="52">
        <v>11</v>
      </c>
      <c r="L8" s="40">
        <v>12</v>
      </c>
    </row>
    <row r="9" spans="1:20" s="2" customFormat="1" ht="46.5" customHeight="1" x14ac:dyDescent="0.25">
      <c r="A9" s="18">
        <v>1</v>
      </c>
      <c r="B9" s="48" t="s">
        <v>28</v>
      </c>
      <c r="C9" s="19">
        <v>100</v>
      </c>
      <c r="D9" s="20">
        <v>0</v>
      </c>
      <c r="E9" s="20">
        <v>0</v>
      </c>
      <c r="F9" s="36">
        <f>SUM(C9:E9)</f>
        <v>100</v>
      </c>
      <c r="G9" s="18" t="s">
        <v>4</v>
      </c>
      <c r="H9" s="91"/>
      <c r="I9" s="38">
        <f>F9*H9</f>
        <v>0</v>
      </c>
      <c r="J9" s="33">
        <v>0.05</v>
      </c>
      <c r="K9" s="53">
        <f>H9+(H9*J9)</f>
        <v>0</v>
      </c>
      <c r="L9" s="41">
        <f>F9*H9*(1+J9)</f>
        <v>0</v>
      </c>
      <c r="M9" s="7"/>
      <c r="N9"/>
      <c r="O9"/>
      <c r="P9"/>
      <c r="Q9"/>
      <c r="R9"/>
      <c r="S9"/>
      <c r="T9"/>
    </row>
    <row r="10" spans="1:20" ht="46.5" customHeight="1" x14ac:dyDescent="0.25">
      <c r="A10" s="18">
        <v>2</v>
      </c>
      <c r="B10" s="49" t="s">
        <v>19</v>
      </c>
      <c r="C10" s="21">
        <v>300</v>
      </c>
      <c r="D10" s="22">
        <v>0</v>
      </c>
      <c r="E10" s="22">
        <v>0</v>
      </c>
      <c r="F10" s="36">
        <f t="shared" ref="F10:F42" si="0">SUM(C10:E10)</f>
        <v>300</v>
      </c>
      <c r="G10" s="31" t="s">
        <v>4</v>
      </c>
      <c r="H10" s="91"/>
      <c r="I10" s="39">
        <f>F10*H10</f>
        <v>0</v>
      </c>
      <c r="J10" s="33">
        <v>0.05</v>
      </c>
      <c r="K10" s="54">
        <f>H10+(H10*J10)</f>
        <v>0</v>
      </c>
      <c r="L10" s="42">
        <f>F10*H10*(1+J10)</f>
        <v>0</v>
      </c>
      <c r="M10"/>
      <c r="N10"/>
      <c r="O10"/>
      <c r="P10"/>
      <c r="Q10"/>
      <c r="R10"/>
      <c r="S10"/>
      <c r="T10"/>
    </row>
    <row r="11" spans="1:20" ht="46.5" customHeight="1" x14ac:dyDescent="0.25">
      <c r="A11" s="18">
        <v>3</v>
      </c>
      <c r="B11" s="49" t="s">
        <v>30</v>
      </c>
      <c r="C11" s="21">
        <v>500</v>
      </c>
      <c r="D11" s="22">
        <v>0</v>
      </c>
      <c r="E11" s="22">
        <v>0</v>
      </c>
      <c r="F11" s="36">
        <f t="shared" si="0"/>
        <v>500</v>
      </c>
      <c r="G11" s="31" t="s">
        <v>4</v>
      </c>
      <c r="H11" s="91"/>
      <c r="I11" s="39">
        <f t="shared" ref="I11:I12" si="1">F11*H11</f>
        <v>0</v>
      </c>
      <c r="J11" s="33">
        <v>0.05</v>
      </c>
      <c r="K11" s="54">
        <f t="shared" ref="K11:K42" si="2">H11+(H11*J11)</f>
        <v>0</v>
      </c>
      <c r="L11" s="42">
        <f t="shared" ref="L11:L12" si="3">F11*H11*(1+J11)</f>
        <v>0</v>
      </c>
      <c r="M11"/>
      <c r="N11"/>
      <c r="O11"/>
      <c r="P11"/>
      <c r="Q11"/>
      <c r="R11"/>
      <c r="S11"/>
      <c r="T11"/>
    </row>
    <row r="12" spans="1:20" ht="66" customHeight="1" x14ac:dyDescent="0.25">
      <c r="A12" s="18">
        <v>4</v>
      </c>
      <c r="B12" s="49" t="s">
        <v>31</v>
      </c>
      <c r="C12" s="92">
        <v>300</v>
      </c>
      <c r="D12" s="22">
        <v>0</v>
      </c>
      <c r="E12" s="22">
        <v>0</v>
      </c>
      <c r="F12" s="36">
        <f t="shared" si="0"/>
        <v>300</v>
      </c>
      <c r="G12" s="89" t="s">
        <v>62</v>
      </c>
      <c r="H12" s="91"/>
      <c r="I12" s="39">
        <f t="shared" si="1"/>
        <v>0</v>
      </c>
      <c r="J12" s="33">
        <v>0.05</v>
      </c>
      <c r="K12" s="54">
        <f t="shared" si="2"/>
        <v>0</v>
      </c>
      <c r="L12" s="42">
        <f t="shared" si="3"/>
        <v>0</v>
      </c>
      <c r="M12"/>
      <c r="N12"/>
      <c r="O12"/>
      <c r="P12"/>
      <c r="Q12"/>
      <c r="R12"/>
      <c r="S12"/>
      <c r="T12"/>
    </row>
    <row r="13" spans="1:20" ht="54.75" customHeight="1" x14ac:dyDescent="0.25">
      <c r="A13" s="18">
        <v>5</v>
      </c>
      <c r="B13" s="48" t="s">
        <v>8</v>
      </c>
      <c r="C13" s="21">
        <v>350</v>
      </c>
      <c r="D13" s="23">
        <v>40</v>
      </c>
      <c r="E13" s="23">
        <v>35</v>
      </c>
      <c r="F13" s="36">
        <f t="shared" si="0"/>
        <v>425</v>
      </c>
      <c r="G13" s="18" t="s">
        <v>4</v>
      </c>
      <c r="H13" s="91"/>
      <c r="I13" s="39">
        <f t="shared" ref="I13:I42" si="4">F13*H13</f>
        <v>0</v>
      </c>
      <c r="J13" s="33">
        <v>0.05</v>
      </c>
      <c r="K13" s="54">
        <f t="shared" si="2"/>
        <v>0</v>
      </c>
      <c r="L13" s="42">
        <f t="shared" ref="L13:L42" si="5">F13*H13*(1+J13)</f>
        <v>0</v>
      </c>
      <c r="M13"/>
      <c r="N13"/>
      <c r="O13"/>
      <c r="P13"/>
      <c r="Q13"/>
      <c r="R13"/>
      <c r="S13"/>
      <c r="T13"/>
    </row>
    <row r="14" spans="1:20" ht="54.75" customHeight="1" x14ac:dyDescent="0.25">
      <c r="A14" s="18">
        <v>6</v>
      </c>
      <c r="B14" s="48" t="s">
        <v>29</v>
      </c>
      <c r="C14" s="21">
        <v>130</v>
      </c>
      <c r="D14" s="23">
        <v>110</v>
      </c>
      <c r="E14" s="23">
        <v>50</v>
      </c>
      <c r="F14" s="36">
        <f t="shared" si="0"/>
        <v>290</v>
      </c>
      <c r="G14" s="18" t="s">
        <v>4</v>
      </c>
      <c r="H14" s="91"/>
      <c r="I14" s="39">
        <f t="shared" si="4"/>
        <v>0</v>
      </c>
      <c r="J14" s="33">
        <v>0.05</v>
      </c>
      <c r="K14" s="54">
        <f t="shared" si="2"/>
        <v>0</v>
      </c>
      <c r="L14" s="42">
        <f t="shared" si="5"/>
        <v>0</v>
      </c>
      <c r="M14"/>
      <c r="N14"/>
      <c r="O14"/>
      <c r="P14"/>
      <c r="Q14"/>
      <c r="R14"/>
      <c r="S14"/>
      <c r="T14"/>
    </row>
    <row r="15" spans="1:20" ht="152.25" customHeight="1" x14ac:dyDescent="0.25">
      <c r="A15" s="18">
        <v>7</v>
      </c>
      <c r="B15" s="50" t="s">
        <v>61</v>
      </c>
      <c r="C15" s="21">
        <v>60</v>
      </c>
      <c r="D15" s="23">
        <v>0</v>
      </c>
      <c r="E15" s="23">
        <v>0</v>
      </c>
      <c r="F15" s="36">
        <f t="shared" si="0"/>
        <v>60</v>
      </c>
      <c r="G15" s="18" t="s">
        <v>4</v>
      </c>
      <c r="H15" s="91"/>
      <c r="I15" s="39">
        <f t="shared" si="4"/>
        <v>0</v>
      </c>
      <c r="J15" s="33">
        <v>0.05</v>
      </c>
      <c r="K15" s="54">
        <f t="shared" si="2"/>
        <v>0</v>
      </c>
      <c r="L15" s="42">
        <f t="shared" si="5"/>
        <v>0</v>
      </c>
      <c r="M15"/>
      <c r="N15"/>
      <c r="O15"/>
      <c r="P15"/>
      <c r="Q15"/>
      <c r="R15"/>
      <c r="S15"/>
      <c r="T15"/>
    </row>
    <row r="16" spans="1:20" ht="110.25" customHeight="1" x14ac:dyDescent="0.25">
      <c r="A16" s="18">
        <v>8</v>
      </c>
      <c r="B16" s="51" t="s">
        <v>49</v>
      </c>
      <c r="C16" s="21">
        <v>0</v>
      </c>
      <c r="D16" s="23">
        <v>25</v>
      </c>
      <c r="E16" s="23">
        <v>0</v>
      </c>
      <c r="F16" s="36">
        <f t="shared" si="0"/>
        <v>25</v>
      </c>
      <c r="G16" s="18" t="s">
        <v>4</v>
      </c>
      <c r="H16" s="91"/>
      <c r="I16" s="39">
        <f t="shared" si="4"/>
        <v>0</v>
      </c>
      <c r="J16" s="33">
        <v>0.05</v>
      </c>
      <c r="K16" s="54">
        <f t="shared" si="2"/>
        <v>0</v>
      </c>
      <c r="L16" s="42">
        <f t="shared" si="5"/>
        <v>0</v>
      </c>
      <c r="M16"/>
      <c r="N16"/>
      <c r="O16"/>
      <c r="P16"/>
      <c r="Q16"/>
      <c r="R16"/>
      <c r="S16"/>
      <c r="T16"/>
    </row>
    <row r="17" spans="1:20" ht="60" customHeight="1" x14ac:dyDescent="0.25">
      <c r="A17" s="18">
        <v>9</v>
      </c>
      <c r="B17" s="48" t="s">
        <v>32</v>
      </c>
      <c r="C17" s="21">
        <v>80</v>
      </c>
      <c r="D17" s="23">
        <v>0</v>
      </c>
      <c r="E17" s="23">
        <v>0</v>
      </c>
      <c r="F17" s="36">
        <f t="shared" si="0"/>
        <v>80</v>
      </c>
      <c r="G17" s="18" t="s">
        <v>33</v>
      </c>
      <c r="H17" s="91"/>
      <c r="I17" s="39">
        <f t="shared" si="4"/>
        <v>0</v>
      </c>
      <c r="J17" s="33">
        <v>0.05</v>
      </c>
      <c r="K17" s="54">
        <f t="shared" si="2"/>
        <v>0</v>
      </c>
      <c r="L17" s="42">
        <f t="shared" si="5"/>
        <v>0</v>
      </c>
      <c r="M17"/>
      <c r="N17"/>
      <c r="O17"/>
      <c r="P17"/>
      <c r="Q17"/>
      <c r="R17"/>
      <c r="S17"/>
      <c r="T17"/>
    </row>
    <row r="18" spans="1:20" ht="144.75" customHeight="1" x14ac:dyDescent="0.25">
      <c r="A18" s="18">
        <v>10</v>
      </c>
      <c r="B18" s="48" t="s">
        <v>50</v>
      </c>
      <c r="C18" s="21">
        <v>50</v>
      </c>
      <c r="D18" s="23">
        <v>30</v>
      </c>
      <c r="E18" s="23">
        <v>12</v>
      </c>
      <c r="F18" s="36">
        <f t="shared" si="0"/>
        <v>92</v>
      </c>
      <c r="G18" s="18" t="s">
        <v>4</v>
      </c>
      <c r="H18" s="91"/>
      <c r="I18" s="39">
        <f t="shared" si="4"/>
        <v>0</v>
      </c>
      <c r="J18" s="33">
        <v>0.05</v>
      </c>
      <c r="K18" s="54">
        <f t="shared" si="2"/>
        <v>0</v>
      </c>
      <c r="L18" s="42">
        <f t="shared" si="5"/>
        <v>0</v>
      </c>
      <c r="M18"/>
      <c r="N18"/>
      <c r="O18"/>
      <c r="P18"/>
      <c r="Q18"/>
      <c r="R18"/>
      <c r="S18"/>
      <c r="T18"/>
    </row>
    <row r="19" spans="1:20" ht="65.25" customHeight="1" x14ac:dyDescent="0.25">
      <c r="A19" s="18">
        <v>11</v>
      </c>
      <c r="B19" s="48" t="s">
        <v>51</v>
      </c>
      <c r="C19" s="21">
        <v>0</v>
      </c>
      <c r="D19" s="23">
        <v>90</v>
      </c>
      <c r="E19" s="23">
        <v>0</v>
      </c>
      <c r="F19" s="36">
        <f t="shared" si="0"/>
        <v>90</v>
      </c>
      <c r="G19" s="18" t="s">
        <v>4</v>
      </c>
      <c r="H19" s="91"/>
      <c r="I19" s="39">
        <f t="shared" si="4"/>
        <v>0</v>
      </c>
      <c r="J19" s="33">
        <v>0.05</v>
      </c>
      <c r="K19" s="54">
        <f t="shared" si="2"/>
        <v>0</v>
      </c>
      <c r="L19" s="42">
        <f t="shared" si="5"/>
        <v>0</v>
      </c>
      <c r="M19"/>
      <c r="N19"/>
      <c r="O19"/>
      <c r="P19"/>
      <c r="Q19"/>
      <c r="R19"/>
      <c r="S19"/>
      <c r="T19"/>
    </row>
    <row r="20" spans="1:20" ht="52.5" customHeight="1" x14ac:dyDescent="0.25">
      <c r="A20" s="18">
        <v>12</v>
      </c>
      <c r="B20" s="48" t="s">
        <v>5</v>
      </c>
      <c r="C20" s="21">
        <v>0</v>
      </c>
      <c r="D20" s="23">
        <v>0</v>
      </c>
      <c r="E20" s="23">
        <v>10</v>
      </c>
      <c r="F20" s="36">
        <f t="shared" si="0"/>
        <v>10</v>
      </c>
      <c r="G20" s="18" t="s">
        <v>4</v>
      </c>
      <c r="H20" s="91"/>
      <c r="I20" s="39">
        <f t="shared" si="4"/>
        <v>0</v>
      </c>
      <c r="J20" s="33">
        <v>0.05</v>
      </c>
      <c r="K20" s="54">
        <f t="shared" si="2"/>
        <v>0</v>
      </c>
      <c r="L20" s="42">
        <f t="shared" si="5"/>
        <v>0</v>
      </c>
      <c r="M20"/>
      <c r="N20"/>
      <c r="O20"/>
      <c r="P20"/>
      <c r="Q20"/>
      <c r="R20"/>
      <c r="S20"/>
      <c r="T20"/>
    </row>
    <row r="21" spans="1:20" ht="87.75" customHeight="1" x14ac:dyDescent="0.25">
      <c r="A21" s="18">
        <v>13</v>
      </c>
      <c r="B21" s="48" t="s">
        <v>52</v>
      </c>
      <c r="C21" s="21">
        <v>0</v>
      </c>
      <c r="D21" s="23">
        <v>60</v>
      </c>
      <c r="E21" s="23">
        <v>50</v>
      </c>
      <c r="F21" s="36">
        <f t="shared" si="0"/>
        <v>110</v>
      </c>
      <c r="G21" s="90" t="s">
        <v>4</v>
      </c>
      <c r="H21" s="91"/>
      <c r="I21" s="39">
        <f t="shared" si="4"/>
        <v>0</v>
      </c>
      <c r="J21" s="33">
        <v>0.05</v>
      </c>
      <c r="K21" s="54">
        <f t="shared" si="2"/>
        <v>0</v>
      </c>
      <c r="L21" s="42">
        <f t="shared" si="5"/>
        <v>0</v>
      </c>
      <c r="M21"/>
      <c r="N21"/>
      <c r="O21"/>
      <c r="P21"/>
      <c r="Q21"/>
      <c r="R21"/>
      <c r="S21"/>
      <c r="T21"/>
    </row>
    <row r="22" spans="1:20" ht="91.5" customHeight="1" x14ac:dyDescent="0.25">
      <c r="A22" s="18">
        <v>14</v>
      </c>
      <c r="B22" s="48" t="s">
        <v>53</v>
      </c>
      <c r="C22" s="21">
        <v>0</v>
      </c>
      <c r="D22" s="23">
        <v>45</v>
      </c>
      <c r="E22" s="23">
        <v>25</v>
      </c>
      <c r="F22" s="36">
        <f t="shared" si="0"/>
        <v>70</v>
      </c>
      <c r="G22" s="18" t="s">
        <v>4</v>
      </c>
      <c r="H22" s="91"/>
      <c r="I22" s="39">
        <f t="shared" si="4"/>
        <v>0</v>
      </c>
      <c r="J22" s="33">
        <v>0.05</v>
      </c>
      <c r="K22" s="54">
        <f t="shared" si="2"/>
        <v>0</v>
      </c>
      <c r="L22" s="42">
        <f t="shared" si="5"/>
        <v>0</v>
      </c>
      <c r="M22"/>
      <c r="N22"/>
      <c r="O22"/>
      <c r="P22"/>
      <c r="Q22"/>
      <c r="R22"/>
      <c r="S22"/>
      <c r="T22"/>
    </row>
    <row r="23" spans="1:20" ht="101.25" customHeight="1" x14ac:dyDescent="0.25">
      <c r="A23" s="18">
        <v>15</v>
      </c>
      <c r="B23" s="48" t="s">
        <v>54</v>
      </c>
      <c r="C23" s="21">
        <v>55</v>
      </c>
      <c r="D23" s="23">
        <v>0</v>
      </c>
      <c r="E23" s="23">
        <v>0</v>
      </c>
      <c r="F23" s="36">
        <f t="shared" si="0"/>
        <v>55</v>
      </c>
      <c r="G23" s="18" t="s">
        <v>4</v>
      </c>
      <c r="H23" s="91"/>
      <c r="I23" s="39">
        <f t="shared" si="4"/>
        <v>0</v>
      </c>
      <c r="J23" s="33">
        <v>0.05</v>
      </c>
      <c r="K23" s="54">
        <f t="shared" si="2"/>
        <v>0</v>
      </c>
      <c r="L23" s="42">
        <f t="shared" si="5"/>
        <v>0</v>
      </c>
      <c r="M23"/>
      <c r="N23"/>
      <c r="O23"/>
      <c r="P23"/>
      <c r="Q23"/>
      <c r="R23"/>
      <c r="S23"/>
      <c r="T23"/>
    </row>
    <row r="24" spans="1:20" ht="84.75" customHeight="1" x14ac:dyDescent="0.25">
      <c r="A24" s="18">
        <v>16</v>
      </c>
      <c r="B24" s="48" t="s">
        <v>55</v>
      </c>
      <c r="C24" s="21">
        <v>150</v>
      </c>
      <c r="D24" s="23">
        <v>0</v>
      </c>
      <c r="E24" s="23">
        <v>0</v>
      </c>
      <c r="F24" s="36">
        <f t="shared" si="0"/>
        <v>150</v>
      </c>
      <c r="G24" s="18" t="s">
        <v>4</v>
      </c>
      <c r="H24" s="91"/>
      <c r="I24" s="39">
        <f t="shared" si="4"/>
        <v>0</v>
      </c>
      <c r="J24" s="33">
        <v>0.05</v>
      </c>
      <c r="K24" s="54">
        <f t="shared" si="2"/>
        <v>0</v>
      </c>
      <c r="L24" s="42">
        <f t="shared" si="5"/>
        <v>0</v>
      </c>
      <c r="M24"/>
      <c r="N24"/>
      <c r="O24"/>
      <c r="P24"/>
      <c r="Q24"/>
      <c r="R24"/>
      <c r="S24"/>
      <c r="T24"/>
    </row>
    <row r="25" spans="1:20" ht="95.25" customHeight="1" x14ac:dyDescent="0.25">
      <c r="A25" s="18">
        <v>17</v>
      </c>
      <c r="B25" s="48" t="s">
        <v>56</v>
      </c>
      <c r="C25" s="21">
        <v>60</v>
      </c>
      <c r="D25" s="23">
        <v>0</v>
      </c>
      <c r="E25" s="23">
        <v>0</v>
      </c>
      <c r="F25" s="36">
        <f t="shared" si="0"/>
        <v>60</v>
      </c>
      <c r="G25" s="90" t="s">
        <v>62</v>
      </c>
      <c r="H25" s="91"/>
      <c r="I25" s="39">
        <f t="shared" si="4"/>
        <v>0</v>
      </c>
      <c r="J25" s="33">
        <v>0.05</v>
      </c>
      <c r="K25" s="54">
        <f t="shared" si="2"/>
        <v>0</v>
      </c>
      <c r="L25" s="42">
        <f t="shared" si="5"/>
        <v>0</v>
      </c>
      <c r="M25"/>
      <c r="N25"/>
      <c r="O25"/>
      <c r="P25"/>
      <c r="Q25"/>
      <c r="R25"/>
      <c r="S25"/>
      <c r="T25"/>
    </row>
    <row r="26" spans="1:20" ht="61.5" customHeight="1" x14ac:dyDescent="0.25">
      <c r="A26" s="18">
        <v>18</v>
      </c>
      <c r="B26" s="48" t="s">
        <v>34</v>
      </c>
      <c r="C26" s="21">
        <v>85</v>
      </c>
      <c r="D26" s="23">
        <v>0</v>
      </c>
      <c r="E26" s="23">
        <v>0</v>
      </c>
      <c r="F26" s="36">
        <f t="shared" si="0"/>
        <v>85</v>
      </c>
      <c r="G26" s="90" t="s">
        <v>62</v>
      </c>
      <c r="H26" s="91"/>
      <c r="I26" s="39">
        <f t="shared" si="4"/>
        <v>0</v>
      </c>
      <c r="J26" s="33">
        <v>0.05</v>
      </c>
      <c r="K26" s="54">
        <f t="shared" si="2"/>
        <v>0</v>
      </c>
      <c r="L26" s="42">
        <f t="shared" si="5"/>
        <v>0</v>
      </c>
      <c r="M26"/>
      <c r="N26"/>
      <c r="O26"/>
      <c r="P26"/>
      <c r="Q26"/>
      <c r="R26"/>
      <c r="S26"/>
      <c r="T26"/>
    </row>
    <row r="27" spans="1:20" ht="48.75" customHeight="1" x14ac:dyDescent="0.25">
      <c r="A27" s="18">
        <v>19</v>
      </c>
      <c r="B27" s="48" t="s">
        <v>35</v>
      </c>
      <c r="C27" s="21">
        <v>300</v>
      </c>
      <c r="D27" s="23">
        <v>90</v>
      </c>
      <c r="E27" s="23">
        <v>40</v>
      </c>
      <c r="F27" s="36">
        <f t="shared" si="0"/>
        <v>430</v>
      </c>
      <c r="G27" s="18" t="s">
        <v>4</v>
      </c>
      <c r="H27" s="91"/>
      <c r="I27" s="39">
        <f t="shared" si="4"/>
        <v>0</v>
      </c>
      <c r="J27" s="33">
        <v>0.05</v>
      </c>
      <c r="K27" s="54">
        <f t="shared" si="2"/>
        <v>0</v>
      </c>
      <c r="L27" s="42">
        <f t="shared" si="5"/>
        <v>0</v>
      </c>
      <c r="M27"/>
      <c r="N27"/>
      <c r="O27"/>
      <c r="P27"/>
      <c r="Q27"/>
      <c r="R27"/>
      <c r="S27"/>
      <c r="T27"/>
    </row>
    <row r="28" spans="1:20" ht="54.75" customHeight="1" x14ac:dyDescent="0.25">
      <c r="A28" s="18">
        <v>20</v>
      </c>
      <c r="B28" s="48" t="s">
        <v>7</v>
      </c>
      <c r="C28" s="21">
        <v>0</v>
      </c>
      <c r="D28" s="24">
        <v>140</v>
      </c>
      <c r="E28" s="24">
        <v>245</v>
      </c>
      <c r="F28" s="36">
        <f t="shared" si="0"/>
        <v>385</v>
      </c>
      <c r="G28" s="18" t="s">
        <v>4</v>
      </c>
      <c r="H28" s="91"/>
      <c r="I28" s="39">
        <f t="shared" si="4"/>
        <v>0</v>
      </c>
      <c r="J28" s="33">
        <v>0.05</v>
      </c>
      <c r="K28" s="54">
        <f t="shared" si="2"/>
        <v>0</v>
      </c>
      <c r="L28" s="42">
        <f t="shared" si="5"/>
        <v>0</v>
      </c>
      <c r="M28"/>
      <c r="N28"/>
      <c r="O28"/>
      <c r="P28"/>
      <c r="Q28"/>
      <c r="R28"/>
      <c r="S28"/>
      <c r="T28"/>
    </row>
    <row r="29" spans="1:20" ht="48.75" customHeight="1" x14ac:dyDescent="0.25">
      <c r="A29" s="18">
        <v>21</v>
      </c>
      <c r="B29" s="48" t="s">
        <v>57</v>
      </c>
      <c r="C29" s="21">
        <v>250</v>
      </c>
      <c r="D29" s="24">
        <v>500</v>
      </c>
      <c r="E29" s="24">
        <v>580</v>
      </c>
      <c r="F29" s="36">
        <f t="shared" si="0"/>
        <v>1330</v>
      </c>
      <c r="G29" s="18" t="s">
        <v>4</v>
      </c>
      <c r="H29" s="91"/>
      <c r="I29" s="39">
        <f t="shared" si="4"/>
        <v>0</v>
      </c>
      <c r="J29" s="33">
        <v>0.05</v>
      </c>
      <c r="K29" s="54">
        <f t="shared" si="2"/>
        <v>0</v>
      </c>
      <c r="L29" s="42">
        <f>F29*H29*(1+J29)</f>
        <v>0</v>
      </c>
      <c r="M29"/>
      <c r="N29"/>
      <c r="O29"/>
      <c r="P29"/>
      <c r="Q29"/>
      <c r="R29"/>
      <c r="S29"/>
      <c r="T29"/>
    </row>
    <row r="30" spans="1:20" ht="43.5" customHeight="1" x14ac:dyDescent="0.25">
      <c r="A30" s="18">
        <v>22</v>
      </c>
      <c r="B30" s="48" t="s">
        <v>38</v>
      </c>
      <c r="C30" s="21">
        <v>75</v>
      </c>
      <c r="D30" s="24">
        <v>0</v>
      </c>
      <c r="E30" s="24">
        <v>0</v>
      </c>
      <c r="F30" s="36">
        <f t="shared" si="0"/>
        <v>75</v>
      </c>
      <c r="G30" s="90" t="s">
        <v>62</v>
      </c>
      <c r="H30" s="91"/>
      <c r="I30" s="39">
        <f t="shared" si="4"/>
        <v>0</v>
      </c>
      <c r="J30" s="33">
        <v>0.05</v>
      </c>
      <c r="K30" s="54">
        <f t="shared" si="2"/>
        <v>0</v>
      </c>
      <c r="L30" s="42">
        <f>F30*H30*(1+J30)</f>
        <v>0</v>
      </c>
      <c r="M30"/>
      <c r="N30"/>
      <c r="O30"/>
      <c r="P30"/>
      <c r="Q30"/>
      <c r="R30"/>
      <c r="S30"/>
      <c r="T30"/>
    </row>
    <row r="31" spans="1:20" ht="57.75" customHeight="1" x14ac:dyDescent="0.25">
      <c r="A31" s="18">
        <v>23</v>
      </c>
      <c r="B31" s="48" t="s">
        <v>39</v>
      </c>
      <c r="C31" s="21">
        <v>200</v>
      </c>
      <c r="D31" s="24">
        <v>0</v>
      </c>
      <c r="E31" s="24">
        <v>10</v>
      </c>
      <c r="F31" s="36">
        <f t="shared" si="0"/>
        <v>210</v>
      </c>
      <c r="G31" s="18" t="s">
        <v>4</v>
      </c>
      <c r="H31" s="91"/>
      <c r="I31" s="39">
        <f t="shared" si="4"/>
        <v>0</v>
      </c>
      <c r="J31" s="33">
        <v>0.05</v>
      </c>
      <c r="K31" s="54">
        <f t="shared" si="2"/>
        <v>0</v>
      </c>
      <c r="L31" s="42">
        <f t="shared" si="5"/>
        <v>0</v>
      </c>
      <c r="M31"/>
      <c r="N31"/>
      <c r="O31"/>
      <c r="P31"/>
      <c r="Q31"/>
      <c r="R31"/>
      <c r="S31"/>
      <c r="T31"/>
    </row>
    <row r="32" spans="1:20" ht="84.75" customHeight="1" x14ac:dyDescent="0.25">
      <c r="A32" s="18">
        <v>24</v>
      </c>
      <c r="B32" s="48" t="s">
        <v>58</v>
      </c>
      <c r="C32" s="21">
        <v>65</v>
      </c>
      <c r="D32" s="24">
        <v>40</v>
      </c>
      <c r="E32" s="24">
        <v>40</v>
      </c>
      <c r="F32" s="36">
        <f t="shared" si="0"/>
        <v>145</v>
      </c>
      <c r="G32" s="18" t="s">
        <v>4</v>
      </c>
      <c r="H32" s="91"/>
      <c r="I32" s="39">
        <f t="shared" si="4"/>
        <v>0</v>
      </c>
      <c r="J32" s="33">
        <v>0.05</v>
      </c>
      <c r="K32" s="54">
        <f t="shared" si="2"/>
        <v>0</v>
      </c>
      <c r="L32" s="42">
        <f t="shared" si="5"/>
        <v>0</v>
      </c>
      <c r="M32"/>
      <c r="N32"/>
      <c r="O32"/>
      <c r="P32"/>
      <c r="Q32"/>
      <c r="R32"/>
      <c r="S32"/>
      <c r="T32"/>
    </row>
    <row r="33" spans="1:20" ht="66" customHeight="1" x14ac:dyDescent="0.25">
      <c r="A33" s="18">
        <v>25</v>
      </c>
      <c r="B33" s="48" t="s">
        <v>40</v>
      </c>
      <c r="C33" s="25">
        <v>75</v>
      </c>
      <c r="D33" s="24">
        <v>0</v>
      </c>
      <c r="E33" s="24">
        <v>0</v>
      </c>
      <c r="F33" s="36">
        <f t="shared" si="0"/>
        <v>75</v>
      </c>
      <c r="G33" s="90" t="s">
        <v>62</v>
      </c>
      <c r="H33" s="91"/>
      <c r="I33" s="39">
        <f t="shared" si="4"/>
        <v>0</v>
      </c>
      <c r="J33" s="33">
        <v>0.05</v>
      </c>
      <c r="K33" s="54">
        <f t="shared" si="2"/>
        <v>0</v>
      </c>
      <c r="L33" s="42">
        <f t="shared" si="5"/>
        <v>0</v>
      </c>
      <c r="M33"/>
      <c r="N33"/>
      <c r="O33"/>
      <c r="P33"/>
      <c r="Q33"/>
      <c r="R33"/>
      <c r="S33"/>
      <c r="T33"/>
    </row>
    <row r="34" spans="1:20" ht="41.25" customHeight="1" x14ac:dyDescent="0.25">
      <c r="A34" s="18">
        <v>26</v>
      </c>
      <c r="B34" s="48" t="s">
        <v>36</v>
      </c>
      <c r="C34" s="26">
        <v>350</v>
      </c>
      <c r="D34" s="24">
        <v>110</v>
      </c>
      <c r="E34" s="24">
        <v>125</v>
      </c>
      <c r="F34" s="36">
        <f t="shared" si="0"/>
        <v>585</v>
      </c>
      <c r="G34" s="18" t="s">
        <v>4</v>
      </c>
      <c r="H34" s="91"/>
      <c r="I34" s="39">
        <f t="shared" si="4"/>
        <v>0</v>
      </c>
      <c r="J34" s="33">
        <v>0.05</v>
      </c>
      <c r="K34" s="54">
        <f t="shared" si="2"/>
        <v>0</v>
      </c>
      <c r="L34" s="42">
        <f t="shared" si="5"/>
        <v>0</v>
      </c>
      <c r="M34"/>
      <c r="N34"/>
      <c r="O34"/>
      <c r="P34"/>
      <c r="Q34"/>
      <c r="R34"/>
      <c r="S34"/>
      <c r="T34"/>
    </row>
    <row r="35" spans="1:20" ht="40.5" customHeight="1" x14ac:dyDescent="0.25">
      <c r="A35" s="18">
        <v>27</v>
      </c>
      <c r="B35" s="48" t="s">
        <v>41</v>
      </c>
      <c r="C35" s="27">
        <v>75</v>
      </c>
      <c r="D35" s="24">
        <v>0</v>
      </c>
      <c r="E35" s="24">
        <v>0</v>
      </c>
      <c r="F35" s="36">
        <f t="shared" si="0"/>
        <v>75</v>
      </c>
      <c r="G35" s="18" t="s">
        <v>33</v>
      </c>
      <c r="H35" s="91"/>
      <c r="I35" s="39">
        <f t="shared" si="4"/>
        <v>0</v>
      </c>
      <c r="J35" s="33">
        <v>0.05</v>
      </c>
      <c r="K35" s="54">
        <f t="shared" si="2"/>
        <v>0</v>
      </c>
      <c r="L35" s="42">
        <f t="shared" si="5"/>
        <v>0</v>
      </c>
      <c r="M35"/>
      <c r="N35"/>
      <c r="O35"/>
      <c r="P35"/>
      <c r="Q35"/>
      <c r="R35"/>
      <c r="S35"/>
      <c r="T35"/>
    </row>
    <row r="36" spans="1:20" ht="107.25" customHeight="1" x14ac:dyDescent="0.25">
      <c r="A36" s="18">
        <v>28</v>
      </c>
      <c r="B36" s="48" t="s">
        <v>59</v>
      </c>
      <c r="C36" s="21">
        <v>80</v>
      </c>
      <c r="D36" s="24">
        <v>85</v>
      </c>
      <c r="E36" s="24">
        <v>40</v>
      </c>
      <c r="F36" s="36">
        <f t="shared" si="0"/>
        <v>205</v>
      </c>
      <c r="G36" s="18" t="s">
        <v>4</v>
      </c>
      <c r="H36" s="91"/>
      <c r="I36" s="39">
        <f t="shared" si="4"/>
        <v>0</v>
      </c>
      <c r="J36" s="33">
        <v>0.05</v>
      </c>
      <c r="K36" s="54">
        <f t="shared" si="2"/>
        <v>0</v>
      </c>
      <c r="L36" s="42">
        <f t="shared" si="5"/>
        <v>0</v>
      </c>
      <c r="M36"/>
      <c r="N36"/>
      <c r="O36"/>
      <c r="P36"/>
      <c r="Q36"/>
      <c r="R36"/>
      <c r="S36"/>
      <c r="T36"/>
    </row>
    <row r="37" spans="1:20" ht="45" customHeight="1" x14ac:dyDescent="0.25">
      <c r="A37" s="18">
        <v>29</v>
      </c>
      <c r="B37" s="48" t="s">
        <v>42</v>
      </c>
      <c r="C37" s="21">
        <v>65</v>
      </c>
      <c r="D37" s="24">
        <v>0</v>
      </c>
      <c r="E37" s="24">
        <v>0</v>
      </c>
      <c r="F37" s="36">
        <f t="shared" si="0"/>
        <v>65</v>
      </c>
      <c r="G37" s="18" t="s">
        <v>33</v>
      </c>
      <c r="H37" s="91"/>
      <c r="I37" s="39">
        <f t="shared" si="4"/>
        <v>0</v>
      </c>
      <c r="J37" s="33">
        <v>0.05</v>
      </c>
      <c r="K37" s="54">
        <f t="shared" si="2"/>
        <v>0</v>
      </c>
      <c r="L37" s="42">
        <f t="shared" si="5"/>
        <v>0</v>
      </c>
      <c r="M37"/>
      <c r="N37"/>
      <c r="O37"/>
      <c r="P37"/>
      <c r="Q37"/>
      <c r="R37"/>
      <c r="S37"/>
      <c r="T37"/>
    </row>
    <row r="38" spans="1:20" ht="45" customHeight="1" x14ac:dyDescent="0.25">
      <c r="A38" s="18">
        <v>30</v>
      </c>
      <c r="B38" s="48" t="s">
        <v>43</v>
      </c>
      <c r="C38" s="21">
        <v>450</v>
      </c>
      <c r="D38" s="24">
        <v>0</v>
      </c>
      <c r="E38" s="24">
        <v>280</v>
      </c>
      <c r="F38" s="36">
        <f t="shared" si="0"/>
        <v>730</v>
      </c>
      <c r="G38" s="18" t="s">
        <v>4</v>
      </c>
      <c r="H38" s="91"/>
      <c r="I38" s="39">
        <f t="shared" si="4"/>
        <v>0</v>
      </c>
      <c r="J38" s="33">
        <v>0.05</v>
      </c>
      <c r="K38" s="54">
        <f t="shared" si="2"/>
        <v>0</v>
      </c>
      <c r="L38" s="42">
        <f t="shared" si="5"/>
        <v>0</v>
      </c>
      <c r="M38"/>
      <c r="N38"/>
      <c r="O38"/>
      <c r="P38"/>
      <c r="Q38"/>
      <c r="R38"/>
      <c r="S38"/>
      <c r="T38"/>
    </row>
    <row r="39" spans="1:20" ht="45" customHeight="1" x14ac:dyDescent="0.25">
      <c r="A39" s="18">
        <v>31</v>
      </c>
      <c r="B39" s="48" t="s">
        <v>6</v>
      </c>
      <c r="C39" s="21">
        <v>0</v>
      </c>
      <c r="D39" s="28">
        <v>100</v>
      </c>
      <c r="E39" s="28">
        <v>0</v>
      </c>
      <c r="F39" s="36">
        <f t="shared" si="0"/>
        <v>100</v>
      </c>
      <c r="G39" s="18" t="s">
        <v>4</v>
      </c>
      <c r="H39" s="91"/>
      <c r="I39" s="39">
        <f t="shared" si="4"/>
        <v>0</v>
      </c>
      <c r="J39" s="33">
        <v>0.05</v>
      </c>
      <c r="K39" s="54">
        <f t="shared" si="2"/>
        <v>0</v>
      </c>
      <c r="L39" s="42">
        <f t="shared" si="5"/>
        <v>0</v>
      </c>
      <c r="M39"/>
      <c r="N39"/>
      <c r="O39"/>
      <c r="P39"/>
      <c r="Q39"/>
      <c r="R39"/>
      <c r="S39"/>
      <c r="T39"/>
    </row>
    <row r="40" spans="1:20" ht="100.5" customHeight="1" x14ac:dyDescent="0.25">
      <c r="A40" s="18">
        <v>32</v>
      </c>
      <c r="B40" s="48" t="s">
        <v>60</v>
      </c>
      <c r="C40" s="21">
        <v>0</v>
      </c>
      <c r="D40" s="24">
        <v>0</v>
      </c>
      <c r="E40" s="24">
        <v>50</v>
      </c>
      <c r="F40" s="36">
        <f t="shared" si="0"/>
        <v>50</v>
      </c>
      <c r="G40" s="18" t="s">
        <v>4</v>
      </c>
      <c r="H40" s="91"/>
      <c r="I40" s="39">
        <f t="shared" si="4"/>
        <v>0</v>
      </c>
      <c r="J40" s="33">
        <v>0.05</v>
      </c>
      <c r="K40" s="54">
        <f t="shared" si="2"/>
        <v>0</v>
      </c>
      <c r="L40" s="42">
        <f t="shared" si="5"/>
        <v>0</v>
      </c>
      <c r="M40"/>
      <c r="N40"/>
      <c r="O40"/>
      <c r="P40"/>
      <c r="Q40"/>
      <c r="R40"/>
      <c r="S40"/>
      <c r="T40"/>
    </row>
    <row r="41" spans="1:20" ht="45" x14ac:dyDescent="0.25">
      <c r="A41" s="18">
        <v>33</v>
      </c>
      <c r="B41" s="48" t="s">
        <v>37</v>
      </c>
      <c r="C41" s="21">
        <v>200</v>
      </c>
      <c r="D41" s="24">
        <v>20</v>
      </c>
      <c r="E41" s="24">
        <v>35</v>
      </c>
      <c r="F41" s="36">
        <f t="shared" si="0"/>
        <v>255</v>
      </c>
      <c r="G41" s="18" t="s">
        <v>4</v>
      </c>
      <c r="H41" s="91"/>
      <c r="I41" s="39">
        <f t="shared" si="4"/>
        <v>0</v>
      </c>
      <c r="J41" s="33">
        <v>0.05</v>
      </c>
      <c r="K41" s="54">
        <f t="shared" si="2"/>
        <v>0</v>
      </c>
      <c r="L41" s="42">
        <f t="shared" si="5"/>
        <v>0</v>
      </c>
      <c r="M41"/>
      <c r="N41"/>
      <c r="O41"/>
      <c r="P41"/>
      <c r="Q41"/>
      <c r="R41"/>
      <c r="S41"/>
      <c r="T41"/>
    </row>
    <row r="42" spans="1:20" ht="46.5" customHeight="1" x14ac:dyDescent="0.25">
      <c r="A42" s="18">
        <v>34</v>
      </c>
      <c r="B42" s="48" t="s">
        <v>20</v>
      </c>
      <c r="C42" s="21">
        <v>150</v>
      </c>
      <c r="D42" s="23">
        <v>15</v>
      </c>
      <c r="E42" s="23">
        <v>20</v>
      </c>
      <c r="F42" s="36">
        <f t="shared" si="0"/>
        <v>185</v>
      </c>
      <c r="G42" s="18" t="s">
        <v>4</v>
      </c>
      <c r="H42" s="91"/>
      <c r="I42" s="39">
        <f t="shared" si="4"/>
        <v>0</v>
      </c>
      <c r="J42" s="33">
        <v>0.05</v>
      </c>
      <c r="K42" s="54">
        <f t="shared" si="2"/>
        <v>0</v>
      </c>
      <c r="L42" s="42">
        <f t="shared" si="5"/>
        <v>0</v>
      </c>
      <c r="M42"/>
      <c r="N42"/>
      <c r="O42"/>
      <c r="P42"/>
      <c r="Q42"/>
      <c r="R42"/>
      <c r="S42"/>
      <c r="T42"/>
    </row>
    <row r="43" spans="1:20" s="71" customFormat="1" ht="33" customHeight="1" x14ac:dyDescent="0.25">
      <c r="A43" s="85" t="s">
        <v>48</v>
      </c>
      <c r="B43" s="86"/>
      <c r="C43" s="64"/>
      <c r="D43" s="65"/>
      <c r="E43" s="66"/>
      <c r="F43" s="67"/>
      <c r="G43" s="68"/>
      <c r="H43" s="69"/>
      <c r="I43" s="70">
        <f>SUM(I9:I42)</f>
        <v>0</v>
      </c>
      <c r="J43" s="32"/>
      <c r="K43" s="55"/>
      <c r="L43" s="42">
        <f>SUM(L9:L42)</f>
        <v>0</v>
      </c>
      <c r="M43" s="5"/>
      <c r="N43" s="5"/>
      <c r="O43" s="5"/>
      <c r="P43" s="5"/>
      <c r="Q43" s="5"/>
      <c r="R43" s="5"/>
      <c r="S43" s="5"/>
      <c r="T43" s="5"/>
    </row>
    <row r="44" spans="1:20" x14ac:dyDescent="0.25">
      <c r="B44"/>
      <c r="H44" s="6"/>
      <c r="I44"/>
      <c r="J44" s="6"/>
      <c r="K44" s="6"/>
      <c r="L44"/>
      <c r="M44"/>
      <c r="N44"/>
      <c r="O44"/>
      <c r="P44"/>
      <c r="Q44"/>
      <c r="R44"/>
      <c r="S44"/>
      <c r="T44"/>
    </row>
    <row r="45" spans="1:20" x14ac:dyDescent="0.25">
      <c r="B45"/>
      <c r="C45"/>
      <c r="D45"/>
      <c r="E45"/>
      <c r="F45" s="7"/>
      <c r="H45" s="6"/>
      <c r="I45"/>
      <c r="J45" s="6"/>
      <c r="K45" s="6"/>
      <c r="L45"/>
      <c r="M45"/>
      <c r="N45"/>
      <c r="O45"/>
      <c r="P45"/>
    </row>
    <row r="46" spans="1:20" ht="27.75" customHeight="1" x14ac:dyDescent="0.25">
      <c r="B46" s="13" t="s">
        <v>21</v>
      </c>
      <c r="C46" s="43" t="s">
        <v>22</v>
      </c>
      <c r="D46" s="43"/>
      <c r="E46" s="43"/>
      <c r="F46" s="44"/>
      <c r="G46" s="45"/>
      <c r="H46" s="46"/>
      <c r="I46" s="43"/>
      <c r="J46" s="46"/>
      <c r="K46" s="46"/>
      <c r="L46" s="47"/>
      <c r="M46"/>
      <c r="N46"/>
      <c r="O46"/>
      <c r="P46"/>
    </row>
    <row r="47" spans="1:20" ht="27.75" customHeight="1" x14ac:dyDescent="0.25">
      <c r="B47" s="80" t="s">
        <v>23</v>
      </c>
      <c r="C47" s="76" t="s">
        <v>24</v>
      </c>
      <c r="D47" s="76"/>
      <c r="E47" s="76"/>
      <c r="F47" s="76"/>
      <c r="G47" s="76"/>
      <c r="H47" s="76"/>
      <c r="I47" s="76"/>
      <c r="J47" s="76"/>
      <c r="K47" s="76"/>
      <c r="L47" s="77"/>
      <c r="M47"/>
      <c r="N47"/>
      <c r="O47"/>
      <c r="P47"/>
    </row>
    <row r="48" spans="1:20" ht="21" customHeight="1" x14ac:dyDescent="0.25">
      <c r="B48" s="81"/>
      <c r="C48" s="78"/>
      <c r="D48" s="78"/>
      <c r="E48" s="78"/>
      <c r="F48" s="78"/>
      <c r="G48" s="78"/>
      <c r="H48" s="78"/>
      <c r="I48" s="78"/>
      <c r="J48" s="78"/>
      <c r="K48" s="78"/>
      <c r="L48" s="79"/>
      <c r="M48"/>
      <c r="N48"/>
      <c r="O48"/>
      <c r="P48"/>
    </row>
    <row r="49" spans="2:16" ht="27.75" customHeight="1" x14ac:dyDescent="0.25">
      <c r="B49" s="82"/>
      <c r="C49" s="87" t="s">
        <v>25</v>
      </c>
      <c r="D49" s="87"/>
      <c r="E49" s="87"/>
      <c r="F49" s="87"/>
      <c r="G49" s="87"/>
      <c r="H49" s="87"/>
      <c r="I49" s="87"/>
      <c r="J49" s="87"/>
      <c r="K49" s="87"/>
      <c r="L49" s="88"/>
      <c r="M49"/>
      <c r="N49"/>
      <c r="O49"/>
      <c r="P49"/>
    </row>
    <row r="50" spans="2:16" ht="21.75" customHeight="1" x14ac:dyDescent="0.25">
      <c r="B50" s="80" t="s">
        <v>26</v>
      </c>
      <c r="C50" s="76" t="s">
        <v>27</v>
      </c>
      <c r="D50" s="76"/>
      <c r="E50" s="76"/>
      <c r="F50" s="76"/>
      <c r="G50" s="76"/>
      <c r="H50" s="76"/>
      <c r="I50" s="76"/>
      <c r="J50" s="76"/>
      <c r="K50" s="76"/>
      <c r="L50" s="77"/>
      <c r="M50"/>
      <c r="N50"/>
      <c r="O50"/>
      <c r="P50"/>
    </row>
    <row r="51" spans="2:16" ht="21.75" customHeight="1" x14ac:dyDescent="0.25"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4"/>
      <c r="M51"/>
      <c r="N51"/>
      <c r="O51"/>
      <c r="P51"/>
    </row>
    <row r="54" spans="2:16" x14ac:dyDescent="0.25">
      <c r="J54" s="6" t="s">
        <v>1</v>
      </c>
      <c r="K54" s="6"/>
      <c r="L54"/>
    </row>
    <row r="55" spans="2:16" x14ac:dyDescent="0.25">
      <c r="J55" s="6" t="s">
        <v>2</v>
      </c>
      <c r="K55" s="6"/>
      <c r="L55"/>
    </row>
  </sheetData>
  <sheetProtection algorithmName="SHA-512" hashValue="sPP+jU8sdbSpDMlRglGpTJpWQIi1UntgH3lfzlxA9FzQYnRuLzRHoFDHCjrdH8phCIaZ5x0X+khtkoGYZngVAw==" saltValue="jSIFkZ/BLzAsKmOPbiEylQ==" spinCount="100000" sheet="1" selectLockedCells="1"/>
  <protectedRanges>
    <protectedRange algorithmName="SHA-512" hashValue="DM44cg7/OqUIqV0/XOL/cuF/3PZpayQZDx6SDfFJ490GUmSz+3eszIfVp5jP19C/qVs2k7fXfTYFJLO4GNyArQ==" saltValue="IaTxnqaM9Ug/iK6BpgCyqA==" spinCount="100000" sqref="A7:G7 I7 K7:L7" name="Rozstęp1_2"/>
  </protectedRanges>
  <mergeCells count="11">
    <mergeCell ref="C47:L48"/>
    <mergeCell ref="B47:B49"/>
    <mergeCell ref="C50:L51"/>
    <mergeCell ref="A43:B43"/>
    <mergeCell ref="B50:B51"/>
    <mergeCell ref="C49:L49"/>
    <mergeCell ref="K1:L1"/>
    <mergeCell ref="I2:K2"/>
    <mergeCell ref="A3:L3"/>
    <mergeCell ref="A4:L4"/>
    <mergeCell ref="A5:L5"/>
  </mergeCells>
  <pageMargins left="0.51181102362204722" right="0.51181102362204722" top="0.55118110236220474" bottom="0.55118110236220474" header="0.31496062992125984" footer="0.31496062992125984"/>
  <pageSetup paperSize="9" scale="65" firstPageNumber="0" fitToHeight="0" orientation="portrait" r:id="rId1"/>
  <rowBreaks count="2" manualBreakCount="2">
    <brk id="21" max="12" man="1"/>
    <brk id="3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1a - mięso</vt:lpstr>
      <vt:lpstr>'zał. 1a - mięso'!Obszar_wydruku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CUW11</cp:lastModifiedBy>
  <cp:revision>4</cp:revision>
  <cp:lastPrinted>2025-12-03T16:01:25Z</cp:lastPrinted>
  <dcterms:created xsi:type="dcterms:W3CDTF">2017-12-07T20:20:53Z</dcterms:created>
  <dcterms:modified xsi:type="dcterms:W3CDTF">2025-12-04T08:34:55Z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